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LDF\"/>
    </mc:Choice>
  </mc:AlternateContent>
  <xr:revisionPtr revIDLastSave="0" documentId="13_ncr:1_{05B87DB4-AC10-4B55-9252-657D8BD7A951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9" i="1" l="1"/>
  <c r="H150" i="1"/>
  <c r="H148" i="1"/>
  <c r="H140" i="1"/>
  <c r="H141" i="1"/>
  <c r="H142" i="1"/>
  <c r="H143" i="1"/>
  <c r="H144" i="1"/>
  <c r="H145" i="1"/>
  <c r="H146" i="1"/>
  <c r="H139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F10" i="1" s="1"/>
  <c r="E20" i="1"/>
  <c r="D20" i="1"/>
  <c r="C20" i="1"/>
  <c r="H12" i="1"/>
  <c r="G12" i="1"/>
  <c r="F12" i="1"/>
  <c r="E12" i="1"/>
  <c r="D12" i="1"/>
  <c r="C12" i="1"/>
  <c r="C85" i="1" l="1"/>
  <c r="G10" i="1"/>
  <c r="G160" i="1" s="1"/>
  <c r="D85" i="1"/>
  <c r="F85" i="1"/>
  <c r="F160" i="1" s="1"/>
  <c r="H85" i="1"/>
  <c r="C10" i="1"/>
  <c r="D10" i="1"/>
  <c r="H10" i="1"/>
  <c r="E85" i="1"/>
  <c r="E10" i="1"/>
  <c r="C160" i="1" l="1"/>
  <c r="D160" i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<sst xmlns="http://schemas.openxmlformats.org/spreadsheetml/2006/main" count="163" uniqueCount="90">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</sst>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161745</xdr:colOff>
      <xdr:row>1</xdr:row>
      <xdr:rowOff>116815</xdr:rowOff>
    </xdr:from>
    <xdr:to>
      <xdr:col>1</xdr:col>
      <xdr:colOff>1635424</xdr:colOff>
      <xdr:row>5</xdr:row>
      <xdr:rowOff>92273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0DBBA-60A3-C565-FB94-0009391A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363" y="305518"/>
          <a:ext cx="1473679" cy="6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27" zoomScale="106" zoomScaleNormal="106" workbookViewId="0">
      <selection activeCell="J145" sqref="J145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3" width="15.140625" style="1" bestFit="1" customWidth="1"/>
    <col min="4" max="4" width="13.7109375" style="1" bestFit="1" customWidth="1"/>
    <col min="5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5761443554.3700008</v>
      </c>
      <c r="D10" s="8">
        <f>SUM(D12,D20,D30,D40,D50,D60,D64,D73,D77)</f>
        <v>-183734720.56000006</v>
      </c>
      <c r="E10" s="24">
        <f t="shared" ref="E10:H10" si="0">SUM(E12,E20,E30,E40,E50,E60,E64,E73,E77)</f>
        <v>5577708833.8100004</v>
      </c>
      <c r="F10" s="8">
        <f t="shared" si="0"/>
        <v>5507045631.1800003</v>
      </c>
      <c r="G10" s="8">
        <f t="shared" si="0"/>
        <v>5228202999.4700003</v>
      </c>
      <c r="H10" s="24">
        <f t="shared" si="0"/>
        <v>70663202.63000007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2211508537.5900002</v>
      </c>
      <c r="D12" s="7">
        <f>SUM(D13:D19)</f>
        <v>164380629.16000003</v>
      </c>
      <c r="E12" s="25">
        <f t="shared" ref="E12:H12" si="1">SUM(E13:E19)</f>
        <v>2375889166.75</v>
      </c>
      <c r="F12" s="7">
        <f t="shared" si="1"/>
        <v>2375889166.75</v>
      </c>
      <c r="G12" s="7">
        <f t="shared" si="1"/>
        <v>2373462364.1500001</v>
      </c>
      <c r="H12" s="25">
        <f t="shared" si="1"/>
        <v>0</v>
      </c>
    </row>
    <row r="13" spans="2:9" x14ac:dyDescent="0.2">
      <c r="B13" s="10" t="s">
        <v>14</v>
      </c>
      <c r="C13" s="22">
        <v>613704383.63999999</v>
      </c>
      <c r="D13" s="22">
        <v>-22452953.760000005</v>
      </c>
      <c r="E13" s="26">
        <f>SUM(C13:D13)</f>
        <v>591251429.88</v>
      </c>
      <c r="F13" s="23">
        <v>591251429.88</v>
      </c>
      <c r="G13" s="23">
        <v>591251429.88</v>
      </c>
      <c r="H13" s="30">
        <f>SUM(E13-F13)</f>
        <v>0</v>
      </c>
    </row>
    <row r="14" spans="2:9" ht="23.1" customHeight="1" x14ac:dyDescent="0.2">
      <c r="B14" s="10" t="s">
        <v>15</v>
      </c>
      <c r="C14" s="22">
        <v>82525258.560000002</v>
      </c>
      <c r="D14" s="22">
        <v>6971420.620000001</v>
      </c>
      <c r="E14" s="26">
        <f t="shared" ref="E14:E79" si="2">SUM(C14:D14)</f>
        <v>89496679.180000007</v>
      </c>
      <c r="F14" s="23">
        <v>89496679.180000007</v>
      </c>
      <c r="G14" s="23">
        <v>89496679.180000007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537411593.35000002</v>
      </c>
      <c r="D15" s="22">
        <v>62372044.510000005</v>
      </c>
      <c r="E15" s="26">
        <f t="shared" si="2"/>
        <v>599783637.86000001</v>
      </c>
      <c r="F15" s="23">
        <v>599783637.86000001</v>
      </c>
      <c r="G15" s="23">
        <v>599783637.86000001</v>
      </c>
      <c r="H15" s="30">
        <f t="shared" si="3"/>
        <v>0</v>
      </c>
    </row>
    <row r="16" spans="2:9" x14ac:dyDescent="0.2">
      <c r="B16" s="10" t="s">
        <v>17</v>
      </c>
      <c r="C16" s="22">
        <v>119563725.69</v>
      </c>
      <c r="D16" s="22">
        <v>20380967.290000003</v>
      </c>
      <c r="E16" s="26">
        <f t="shared" si="2"/>
        <v>139944692.97999999</v>
      </c>
      <c r="F16" s="23">
        <v>139944692.97999999</v>
      </c>
      <c r="G16" s="23">
        <v>139944692.97999999</v>
      </c>
      <c r="H16" s="30">
        <f t="shared" si="3"/>
        <v>0</v>
      </c>
    </row>
    <row r="17" spans="2:8" x14ac:dyDescent="0.2">
      <c r="B17" s="10" t="s">
        <v>18</v>
      </c>
      <c r="C17" s="22">
        <v>624853046.52999997</v>
      </c>
      <c r="D17" s="22">
        <v>47247222.630000025</v>
      </c>
      <c r="E17" s="26">
        <f t="shared" si="2"/>
        <v>672100269.15999997</v>
      </c>
      <c r="F17" s="23">
        <v>672100269.15999997</v>
      </c>
      <c r="G17" s="23">
        <v>669673466.55999994</v>
      </c>
      <c r="H17" s="30">
        <f t="shared" si="3"/>
        <v>0</v>
      </c>
    </row>
    <row r="18" spans="2:8" x14ac:dyDescent="0.2">
      <c r="B18" s="10" t="s">
        <v>19</v>
      </c>
      <c r="C18" s="22">
        <v>3735180.6</v>
      </c>
      <c r="D18" s="22">
        <v>-3007138.66</v>
      </c>
      <c r="E18" s="26">
        <f t="shared" si="2"/>
        <v>728041.94</v>
      </c>
      <c r="F18" s="23">
        <v>728041.94</v>
      </c>
      <c r="G18" s="23">
        <v>728041.94</v>
      </c>
      <c r="H18" s="30">
        <f t="shared" si="3"/>
        <v>0</v>
      </c>
    </row>
    <row r="19" spans="2:8" x14ac:dyDescent="0.2">
      <c r="B19" s="10" t="s">
        <v>20</v>
      </c>
      <c r="C19" s="22">
        <v>229715349.22</v>
      </c>
      <c r="D19" s="22">
        <v>52869066.529999986</v>
      </c>
      <c r="E19" s="26">
        <f t="shared" si="2"/>
        <v>282584415.75</v>
      </c>
      <c r="F19" s="23">
        <v>282584415.75</v>
      </c>
      <c r="G19" s="23">
        <v>282584415.75</v>
      </c>
      <c r="H19" s="30">
        <f t="shared" si="3"/>
        <v>0</v>
      </c>
    </row>
    <row r="20" spans="2:8" s="9" customFormat="1" x14ac:dyDescent="0.2">
      <c r="B20" s="12" t="s">
        <v>21</v>
      </c>
      <c r="C20" s="7">
        <f>SUM(C21:C29)</f>
        <v>261402048.25999999</v>
      </c>
      <c r="D20" s="7">
        <f t="shared" ref="D20:H20" si="4">SUM(D21:D29)</f>
        <v>-15250717.639999997</v>
      </c>
      <c r="E20" s="25">
        <f t="shared" si="4"/>
        <v>246151330.62</v>
      </c>
      <c r="F20" s="7">
        <f t="shared" si="4"/>
        <v>246151330.62</v>
      </c>
      <c r="G20" s="7">
        <f t="shared" si="4"/>
        <v>169940072.44000003</v>
      </c>
      <c r="H20" s="25">
        <f t="shared" si="4"/>
        <v>7.4505805969238281E-9</v>
      </c>
    </row>
    <row r="21" spans="2:8" ht="24" x14ac:dyDescent="0.2">
      <c r="B21" s="10" t="s">
        <v>22</v>
      </c>
      <c r="C21" s="22">
        <v>26058274.989999998</v>
      </c>
      <c r="D21" s="22">
        <v>-4282111.2199999988</v>
      </c>
      <c r="E21" s="26">
        <f t="shared" si="2"/>
        <v>21776163.77</v>
      </c>
      <c r="F21" s="23">
        <v>21776163.77</v>
      </c>
      <c r="G21" s="23">
        <v>15931815.810000001</v>
      </c>
      <c r="H21" s="30">
        <f t="shared" si="3"/>
        <v>0</v>
      </c>
    </row>
    <row r="22" spans="2:8" x14ac:dyDescent="0.2">
      <c r="B22" s="10" t="s">
        <v>23</v>
      </c>
      <c r="C22" s="22">
        <v>41740911.409999996</v>
      </c>
      <c r="D22" s="22">
        <v>-50635.269999995828</v>
      </c>
      <c r="E22" s="26">
        <f t="shared" si="2"/>
        <v>41690276.140000001</v>
      </c>
      <c r="F22" s="23">
        <v>41690276.140000001</v>
      </c>
      <c r="G22" s="23">
        <v>35435356.950000003</v>
      </c>
      <c r="H22" s="30">
        <f t="shared" si="3"/>
        <v>0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31757505.98</v>
      </c>
      <c r="D24" s="22">
        <v>-598354.18999999762</v>
      </c>
      <c r="E24" s="26">
        <f t="shared" si="2"/>
        <v>31159151.790000003</v>
      </c>
      <c r="F24" s="23">
        <v>31159151.789999999</v>
      </c>
      <c r="G24" s="23">
        <v>24151606.199999999</v>
      </c>
      <c r="H24" s="30">
        <f t="shared" si="3"/>
        <v>3.7252902984619141E-9</v>
      </c>
    </row>
    <row r="25" spans="2:8" ht="23.45" customHeight="1" x14ac:dyDescent="0.2">
      <c r="B25" s="10" t="s">
        <v>26</v>
      </c>
      <c r="C25" s="22">
        <v>3033475</v>
      </c>
      <c r="D25" s="22">
        <v>2320293.4299999997</v>
      </c>
      <c r="E25" s="26">
        <f t="shared" si="2"/>
        <v>5353768.43</v>
      </c>
      <c r="F25" s="23">
        <v>5353768.43</v>
      </c>
      <c r="G25" s="23">
        <v>4196620.38</v>
      </c>
      <c r="H25" s="30">
        <f t="shared" si="3"/>
        <v>0</v>
      </c>
    </row>
    <row r="26" spans="2:8" x14ac:dyDescent="0.2">
      <c r="B26" s="10" t="s">
        <v>27</v>
      </c>
      <c r="C26" s="22">
        <v>75424289.760000005</v>
      </c>
      <c r="D26" s="22">
        <v>-9234628.5600000024</v>
      </c>
      <c r="E26" s="26">
        <f t="shared" si="2"/>
        <v>66189661.200000003</v>
      </c>
      <c r="F26" s="23">
        <v>66189661.199999996</v>
      </c>
      <c r="G26" s="23">
        <v>59787700.079999998</v>
      </c>
      <c r="H26" s="30">
        <f t="shared" si="3"/>
        <v>7.4505805969238281E-9</v>
      </c>
    </row>
    <row r="27" spans="2:8" x14ac:dyDescent="0.2">
      <c r="B27" s="10" t="s">
        <v>28</v>
      </c>
      <c r="C27" s="22">
        <v>59567276.479999997</v>
      </c>
      <c r="D27" s="22">
        <v>-6654992.799999997</v>
      </c>
      <c r="E27" s="26">
        <f t="shared" si="2"/>
        <v>52912283.68</v>
      </c>
      <c r="F27" s="23">
        <v>52912283.68</v>
      </c>
      <c r="G27" s="23">
        <v>7296062.4699999997</v>
      </c>
      <c r="H27" s="30">
        <f t="shared" si="3"/>
        <v>0</v>
      </c>
    </row>
    <row r="28" spans="2:8" ht="12" customHeight="1" x14ac:dyDescent="0.2">
      <c r="B28" s="10" t="s">
        <v>29</v>
      </c>
      <c r="C28" s="22">
        <v>192270</v>
      </c>
      <c r="D28" s="22">
        <v>981326.37</v>
      </c>
      <c r="E28" s="26">
        <f t="shared" si="2"/>
        <v>1173596.3700000001</v>
      </c>
      <c r="F28" s="23">
        <v>1173596.3700000001</v>
      </c>
      <c r="G28" s="23">
        <v>1008355.53</v>
      </c>
      <c r="H28" s="30">
        <f t="shared" si="3"/>
        <v>0</v>
      </c>
    </row>
    <row r="29" spans="2:8" ht="26.1" customHeight="1" x14ac:dyDescent="0.2">
      <c r="B29" s="10" t="s">
        <v>30</v>
      </c>
      <c r="C29" s="22">
        <v>23628044.640000001</v>
      </c>
      <c r="D29" s="22">
        <v>2268384.599999994</v>
      </c>
      <c r="E29" s="26">
        <f t="shared" si="2"/>
        <v>25896429.239999995</v>
      </c>
      <c r="F29" s="23">
        <v>25896429.239999998</v>
      </c>
      <c r="G29" s="23">
        <v>22132555.02</v>
      </c>
      <c r="H29" s="30">
        <f t="shared" si="3"/>
        <v>-3.7252902984619141E-9</v>
      </c>
    </row>
    <row r="30" spans="2:8" s="9" customFormat="1" x14ac:dyDescent="0.2">
      <c r="B30" s="12" t="s">
        <v>31</v>
      </c>
      <c r="C30" s="7">
        <f>SUM(C31:C39)</f>
        <v>1026422990.35</v>
      </c>
      <c r="D30" s="7">
        <f t="shared" ref="D30:H30" si="5">SUM(D31:D39)</f>
        <v>71210774.98999995</v>
      </c>
      <c r="E30" s="25">
        <f t="shared" si="5"/>
        <v>1097633765.3399999</v>
      </c>
      <c r="F30" s="7">
        <f t="shared" si="5"/>
        <v>1097633765.3400002</v>
      </c>
      <c r="G30" s="7">
        <f t="shared" si="5"/>
        <v>977132080.83000016</v>
      </c>
      <c r="H30" s="25">
        <f t="shared" si="5"/>
        <v>-6.7986547946929932E-8</v>
      </c>
    </row>
    <row r="31" spans="2:8" x14ac:dyDescent="0.2">
      <c r="B31" s="10" t="s">
        <v>32</v>
      </c>
      <c r="C31" s="22">
        <v>231731160</v>
      </c>
      <c r="D31" s="22">
        <v>-9496596.2899999917</v>
      </c>
      <c r="E31" s="26">
        <f t="shared" si="2"/>
        <v>222234563.71000001</v>
      </c>
      <c r="F31" s="23">
        <v>222234563.71000001</v>
      </c>
      <c r="G31" s="23">
        <v>219354733.62</v>
      </c>
      <c r="H31" s="30">
        <f t="shared" si="3"/>
        <v>0</v>
      </c>
    </row>
    <row r="32" spans="2:8" x14ac:dyDescent="0.2">
      <c r="B32" s="10" t="s">
        <v>33</v>
      </c>
      <c r="C32" s="22">
        <v>98816801.359999999</v>
      </c>
      <c r="D32" s="22">
        <v>-39644032.350000024</v>
      </c>
      <c r="E32" s="26">
        <f t="shared" si="2"/>
        <v>59172769.009999976</v>
      </c>
      <c r="F32" s="23">
        <v>59172769.009999998</v>
      </c>
      <c r="G32" s="23">
        <v>50917828.82</v>
      </c>
      <c r="H32" s="30">
        <f t="shared" si="3"/>
        <v>-2.2351741790771484E-8</v>
      </c>
    </row>
    <row r="33" spans="2:8" x14ac:dyDescent="0.2">
      <c r="B33" s="10" t="s">
        <v>34</v>
      </c>
      <c r="C33" s="22">
        <v>92805867.129999995</v>
      </c>
      <c r="D33" s="22">
        <v>-12171768.629999995</v>
      </c>
      <c r="E33" s="26">
        <f t="shared" si="2"/>
        <v>80634098.5</v>
      </c>
      <c r="F33" s="23">
        <v>80634098.5</v>
      </c>
      <c r="G33" s="23">
        <v>70680340.540000007</v>
      </c>
      <c r="H33" s="30">
        <f t="shared" si="3"/>
        <v>0</v>
      </c>
    </row>
    <row r="34" spans="2:8" ht="24.6" customHeight="1" x14ac:dyDescent="0.2">
      <c r="B34" s="10" t="s">
        <v>35</v>
      </c>
      <c r="C34" s="22">
        <v>63704891.020000003</v>
      </c>
      <c r="D34" s="22">
        <v>22392769.61999999</v>
      </c>
      <c r="E34" s="26">
        <f t="shared" si="2"/>
        <v>86097660.639999986</v>
      </c>
      <c r="F34" s="23">
        <v>86097660.640000001</v>
      </c>
      <c r="G34" s="23">
        <v>85605323.180000007</v>
      </c>
      <c r="H34" s="30">
        <f t="shared" si="3"/>
        <v>-1.4901161193847656E-8</v>
      </c>
    </row>
    <row r="35" spans="2:8" x14ac:dyDescent="0.2">
      <c r="B35" s="10" t="s">
        <v>36</v>
      </c>
      <c r="C35" s="22">
        <v>387653167.19999999</v>
      </c>
      <c r="D35" s="22">
        <v>11521203.629999995</v>
      </c>
      <c r="E35" s="26">
        <f t="shared" si="2"/>
        <v>399174370.82999998</v>
      </c>
      <c r="F35" s="23">
        <v>399174370.82999998</v>
      </c>
      <c r="G35" s="23">
        <v>328891285.26999998</v>
      </c>
      <c r="H35" s="30">
        <f t="shared" si="3"/>
        <v>0</v>
      </c>
    </row>
    <row r="36" spans="2:8" x14ac:dyDescent="0.2">
      <c r="B36" s="10" t="s">
        <v>37</v>
      </c>
      <c r="C36" s="22">
        <v>101854037.83</v>
      </c>
      <c r="D36" s="22">
        <v>26050641.519999996</v>
      </c>
      <c r="E36" s="26">
        <f t="shared" si="2"/>
        <v>127904679.34999999</v>
      </c>
      <c r="F36" s="23">
        <v>127904679.34999999</v>
      </c>
      <c r="G36" s="23">
        <v>117058480.94</v>
      </c>
      <c r="H36" s="30">
        <f t="shared" si="3"/>
        <v>0</v>
      </c>
    </row>
    <row r="37" spans="2:8" x14ac:dyDescent="0.2">
      <c r="B37" s="10" t="s">
        <v>38</v>
      </c>
      <c r="C37" s="22">
        <v>6167451.7599999998</v>
      </c>
      <c r="D37" s="22">
        <v>2215523.4499999993</v>
      </c>
      <c r="E37" s="26">
        <f t="shared" si="2"/>
        <v>8382975.209999999</v>
      </c>
      <c r="F37" s="23">
        <v>8382975.21</v>
      </c>
      <c r="G37" s="23">
        <v>7691411.8200000003</v>
      </c>
      <c r="H37" s="30">
        <f t="shared" si="3"/>
        <v>-9.3132257461547852E-10</v>
      </c>
    </row>
    <row r="38" spans="2:8" x14ac:dyDescent="0.2">
      <c r="B38" s="10" t="s">
        <v>39</v>
      </c>
      <c r="C38" s="22">
        <v>40662114.049999997</v>
      </c>
      <c r="D38" s="22">
        <v>7637816.2600000054</v>
      </c>
      <c r="E38" s="26">
        <f t="shared" si="2"/>
        <v>48299930.310000002</v>
      </c>
      <c r="F38" s="23">
        <v>48299930.310000002</v>
      </c>
      <c r="G38" s="23">
        <v>31663912.449999999</v>
      </c>
      <c r="H38" s="30">
        <f t="shared" si="3"/>
        <v>0</v>
      </c>
    </row>
    <row r="39" spans="2:8" x14ac:dyDescent="0.2">
      <c r="B39" s="10" t="s">
        <v>40</v>
      </c>
      <c r="C39" s="22">
        <v>3027500</v>
      </c>
      <c r="D39" s="22">
        <v>62705217.779999971</v>
      </c>
      <c r="E39" s="26">
        <f t="shared" si="2"/>
        <v>65732717.779999971</v>
      </c>
      <c r="F39" s="23">
        <v>65732717.780000001</v>
      </c>
      <c r="G39" s="23">
        <v>65268764.189999998</v>
      </c>
      <c r="H39" s="30">
        <f t="shared" si="3"/>
        <v>-2.9802322387695313E-8</v>
      </c>
    </row>
    <row r="40" spans="2:8" s="9" customFormat="1" ht="25.5" customHeight="1" x14ac:dyDescent="0.2">
      <c r="B40" s="12" t="s">
        <v>41</v>
      </c>
      <c r="C40" s="7">
        <f>SUM(C41:C49)</f>
        <v>1149179888.3700001</v>
      </c>
      <c r="D40" s="7">
        <f t="shared" ref="D40:H40" si="6">SUM(D41:D49)</f>
        <v>213119329.55999994</v>
      </c>
      <c r="E40" s="25">
        <f t="shared" si="6"/>
        <v>1362299217.9300003</v>
      </c>
      <c r="F40" s="7">
        <f t="shared" si="6"/>
        <v>1362299217.9300003</v>
      </c>
      <c r="G40" s="7">
        <f t="shared" si="6"/>
        <v>1330111786.8300002</v>
      </c>
      <c r="H40" s="25">
        <f t="shared" si="6"/>
        <v>7.2643160820007324E-8</v>
      </c>
    </row>
    <row r="41" spans="2:8" x14ac:dyDescent="0.2">
      <c r="B41" s="10" t="s">
        <v>42</v>
      </c>
      <c r="C41" s="22">
        <v>860343376.20000005</v>
      </c>
      <c r="D41" s="22">
        <v>178343331.19</v>
      </c>
      <c r="E41" s="26">
        <f t="shared" si="2"/>
        <v>1038686707.3900001</v>
      </c>
      <c r="F41" s="23">
        <v>1038686707.39</v>
      </c>
      <c r="G41" s="23">
        <v>1027743701.73</v>
      </c>
      <c r="H41" s="30">
        <f t="shared" si="3"/>
        <v>1.1920928955078125E-7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114537737.19</v>
      </c>
      <c r="D44" s="22">
        <v>19343622.089999974</v>
      </c>
      <c r="E44" s="26">
        <f t="shared" si="2"/>
        <v>133881359.27999997</v>
      </c>
      <c r="F44" s="23">
        <v>133881359.28</v>
      </c>
      <c r="G44" s="23">
        <v>125370269.29000001</v>
      </c>
      <c r="H44" s="30">
        <f t="shared" si="3"/>
        <v>-2.9802322387695313E-8</v>
      </c>
    </row>
    <row r="45" spans="2:8" x14ac:dyDescent="0.2">
      <c r="B45" s="10" t="s">
        <v>46</v>
      </c>
      <c r="C45" s="22">
        <v>17477156</v>
      </c>
      <c r="D45" s="22">
        <v>-3619956.7800000012</v>
      </c>
      <c r="E45" s="26">
        <f t="shared" si="2"/>
        <v>13857199.219999999</v>
      </c>
      <c r="F45" s="23">
        <v>13857199.220000001</v>
      </c>
      <c r="G45" s="23">
        <v>13857199.220000001</v>
      </c>
      <c r="H45" s="30">
        <f t="shared" si="3"/>
        <v>-1.862645149230957E-9</v>
      </c>
    </row>
    <row r="46" spans="2:8" x14ac:dyDescent="0.2">
      <c r="B46" s="10" t="s">
        <v>47</v>
      </c>
      <c r="C46" s="22">
        <v>84664803.370000005</v>
      </c>
      <c r="D46" s="22">
        <v>-7929384.2300000191</v>
      </c>
      <c r="E46" s="26">
        <f t="shared" si="2"/>
        <v>76735419.139999986</v>
      </c>
      <c r="F46" s="23">
        <v>76735419.140000001</v>
      </c>
      <c r="G46" s="23">
        <v>64002083.689999998</v>
      </c>
      <c r="H46" s="30">
        <f t="shared" si="3"/>
        <v>-1.4901161193847656E-8</v>
      </c>
    </row>
    <row r="47" spans="2:8" x14ac:dyDescent="0.2">
      <c r="B47" s="10" t="s">
        <v>48</v>
      </c>
      <c r="C47" s="22">
        <v>72156815.609999999</v>
      </c>
      <c r="D47" s="22">
        <v>26981717.290000003</v>
      </c>
      <c r="E47" s="26">
        <f t="shared" si="2"/>
        <v>99138532.900000006</v>
      </c>
      <c r="F47" s="23">
        <v>99138532.900000006</v>
      </c>
      <c r="G47" s="23">
        <v>99138532.900000006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43315143.100000001</v>
      </c>
      <c r="D50" s="7">
        <f t="shared" ref="D50:H50" si="7">SUM(D51:D59)</f>
        <v>26855430.489999998</v>
      </c>
      <c r="E50" s="25">
        <f t="shared" si="7"/>
        <v>70170573.590000004</v>
      </c>
      <c r="F50" s="7">
        <f t="shared" si="7"/>
        <v>69507605.590000004</v>
      </c>
      <c r="G50" s="7">
        <f t="shared" si="7"/>
        <v>63450172.789999999</v>
      </c>
      <c r="H50" s="25">
        <f t="shared" si="7"/>
        <v>662968.00000000023</v>
      </c>
    </row>
    <row r="51" spans="2:8" x14ac:dyDescent="0.2">
      <c r="B51" s="10" t="s">
        <v>52</v>
      </c>
      <c r="C51" s="22">
        <v>13762898.289999999</v>
      </c>
      <c r="D51" s="22">
        <v>-6909343.2400000021</v>
      </c>
      <c r="E51" s="26">
        <f t="shared" si="2"/>
        <v>6853555.049999997</v>
      </c>
      <c r="F51" s="23">
        <v>6853555.0499999998</v>
      </c>
      <c r="G51" s="23">
        <v>5959860.29</v>
      </c>
      <c r="H51" s="30">
        <f t="shared" si="3"/>
        <v>-2.7939677238464355E-9</v>
      </c>
    </row>
    <row r="52" spans="2:8" x14ac:dyDescent="0.2">
      <c r="B52" s="10" t="s">
        <v>53</v>
      </c>
      <c r="C52" s="22">
        <v>690868.64</v>
      </c>
      <c r="D52" s="22">
        <v>1452169.8999999994</v>
      </c>
      <c r="E52" s="26">
        <f t="shared" si="2"/>
        <v>2143038.5399999996</v>
      </c>
      <c r="F52" s="23">
        <v>2143038.54</v>
      </c>
      <c r="G52" s="23">
        <v>2117564.94</v>
      </c>
      <c r="H52" s="30">
        <f t="shared" si="3"/>
        <v>-4.6566128730773926E-10</v>
      </c>
    </row>
    <row r="53" spans="2:8" x14ac:dyDescent="0.2">
      <c r="B53" s="10" t="s">
        <v>54</v>
      </c>
      <c r="C53" s="22">
        <v>0</v>
      </c>
      <c r="D53" s="22">
        <v>470981.07999999984</v>
      </c>
      <c r="E53" s="26">
        <f t="shared" si="2"/>
        <v>470981.07999999984</v>
      </c>
      <c r="F53" s="23">
        <v>470981.07999999996</v>
      </c>
      <c r="G53" s="23">
        <v>428758.61</v>
      </c>
      <c r="H53" s="30">
        <f t="shared" si="3"/>
        <v>-1.1641532182693481E-10</v>
      </c>
    </row>
    <row r="54" spans="2:8" x14ac:dyDescent="0.2">
      <c r="B54" s="10" t="s">
        <v>55</v>
      </c>
      <c r="C54" s="22">
        <v>24627700</v>
      </c>
      <c r="D54" s="22">
        <v>5275220.450000003</v>
      </c>
      <c r="E54" s="26">
        <f t="shared" si="2"/>
        <v>29902920.450000003</v>
      </c>
      <c r="F54" s="23">
        <v>29902920.449999999</v>
      </c>
      <c r="G54" s="23">
        <v>27651826.449999999</v>
      </c>
      <c r="H54" s="30">
        <f t="shared" si="3"/>
        <v>3.7252902984619141E-9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3992000</v>
      </c>
      <c r="D56" s="22">
        <v>26599278.469999999</v>
      </c>
      <c r="E56" s="26">
        <f t="shared" si="2"/>
        <v>30591278.469999999</v>
      </c>
      <c r="F56" s="23">
        <v>29928310.469999999</v>
      </c>
      <c r="G56" s="23">
        <v>27292162.5</v>
      </c>
      <c r="H56" s="30">
        <f t="shared" si="3"/>
        <v>662968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241676.17</v>
      </c>
      <c r="D59" s="22">
        <v>-32876.170000000158</v>
      </c>
      <c r="E59" s="26">
        <f t="shared" si="2"/>
        <v>208799.99999999985</v>
      </c>
      <c r="F59" s="23">
        <v>208800</v>
      </c>
      <c r="G59" s="23">
        <v>0</v>
      </c>
      <c r="H59" s="30">
        <f t="shared" si="3"/>
        <v>-1.4551915228366852E-10</v>
      </c>
    </row>
    <row r="60" spans="2:8" s="9" customFormat="1" x14ac:dyDescent="0.2">
      <c r="B60" s="6" t="s">
        <v>61</v>
      </c>
      <c r="C60" s="7">
        <f>SUM(C61:C63)</f>
        <v>1069614946.7</v>
      </c>
      <c r="D60" s="7">
        <f t="shared" ref="D60:H60" si="8">SUM(D61:D63)</f>
        <v>-644050167.12</v>
      </c>
      <c r="E60" s="25">
        <f t="shared" si="8"/>
        <v>425564779.58000004</v>
      </c>
      <c r="F60" s="7">
        <f t="shared" si="8"/>
        <v>355564544.94999999</v>
      </c>
      <c r="G60" s="7">
        <f t="shared" si="8"/>
        <v>314106522.43000001</v>
      </c>
      <c r="H60" s="25">
        <f t="shared" si="8"/>
        <v>70000234.630000055</v>
      </c>
    </row>
    <row r="61" spans="2:8" x14ac:dyDescent="0.2">
      <c r="B61" s="10" t="s">
        <v>62</v>
      </c>
      <c r="C61" s="22">
        <v>611400000</v>
      </c>
      <c r="D61" s="22">
        <v>-186480025.26999998</v>
      </c>
      <c r="E61" s="26">
        <f t="shared" si="2"/>
        <v>424919974.73000002</v>
      </c>
      <c r="F61" s="23">
        <v>354919740.09999996</v>
      </c>
      <c r="G61" s="23">
        <v>313461717.57999998</v>
      </c>
      <c r="H61" s="30">
        <f t="shared" si="3"/>
        <v>70000234.630000055</v>
      </c>
    </row>
    <row r="62" spans="2:8" x14ac:dyDescent="0.2">
      <c r="B62" s="10" t="s">
        <v>63</v>
      </c>
      <c r="C62" s="22">
        <v>151228333.44</v>
      </c>
      <c r="D62" s="22">
        <v>-150583528.59</v>
      </c>
      <c r="E62" s="26">
        <f t="shared" si="2"/>
        <v>644804.84999999404</v>
      </c>
      <c r="F62" s="23">
        <v>644804.85</v>
      </c>
      <c r="G62" s="23">
        <v>644804.85</v>
      </c>
      <c r="H62" s="30">
        <f t="shared" si="3"/>
        <v>-5.9371814131736755E-9</v>
      </c>
    </row>
    <row r="63" spans="2:8" x14ac:dyDescent="0.2">
      <c r="B63" s="10" t="s">
        <v>64</v>
      </c>
      <c r="C63" s="22">
        <v>306986613.25999999</v>
      </c>
      <c r="D63" s="22">
        <v>-306986613.25999999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1350374218.2500002</v>
      </c>
      <c r="D85" s="15">
        <f t="shared" ref="D85:H85" si="14">SUM(D86,D94,D104,D114,D124,D134,D138,D147,D151)</f>
        <v>38473252.220000006</v>
      </c>
      <c r="E85" s="27">
        <f t="shared" si="14"/>
        <v>1388847470.47</v>
      </c>
      <c r="F85" s="15">
        <f t="shared" si="14"/>
        <v>1388756449.21</v>
      </c>
      <c r="G85" s="15">
        <f t="shared" si="14"/>
        <v>1238821309.4400001</v>
      </c>
      <c r="H85" s="27">
        <f t="shared" si="14"/>
        <v>91021.26000001606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28025374.539999999</v>
      </c>
      <c r="E86" s="25">
        <f t="shared" si="15"/>
        <v>28025374.539999999</v>
      </c>
      <c r="F86" s="7">
        <f t="shared" si="15"/>
        <v>28025374.540000003</v>
      </c>
      <c r="G86" s="7">
        <f t="shared" si="15"/>
        <v>0</v>
      </c>
      <c r="H86" s="25">
        <f t="shared" si="15"/>
        <v>-9.3132257461547852E-10</v>
      </c>
    </row>
    <row r="87" spans="2:8" x14ac:dyDescent="0.2">
      <c r="B87" s="10" t="s">
        <v>14</v>
      </c>
      <c r="C87" s="22">
        <v>0</v>
      </c>
      <c r="D87" s="22">
        <v>7401404.9499999993</v>
      </c>
      <c r="E87" s="26">
        <f>SUM(C87:D87)</f>
        <v>7401404.9499999993</v>
      </c>
      <c r="F87" s="23">
        <v>7401404.9500000002</v>
      </c>
      <c r="G87" s="23">
        <v>0</v>
      </c>
      <c r="H87" s="30">
        <f t="shared" ref="H87:H153" si="16">SUM(E87-F87)</f>
        <v>-9.3132257461547852E-10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5986623.79</v>
      </c>
      <c r="E89" s="26">
        <f t="shared" si="17"/>
        <v>5986623.79</v>
      </c>
      <c r="F89" s="23">
        <v>5986623.79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2374556.7200000002</v>
      </c>
      <c r="E90" s="26">
        <f t="shared" si="17"/>
        <v>2374556.7200000002</v>
      </c>
      <c r="F90" s="23">
        <v>2374556.7200000002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9607997.4800000004</v>
      </c>
      <c r="E91" s="26">
        <f t="shared" si="17"/>
        <v>9607997.4800000004</v>
      </c>
      <c r="F91" s="23">
        <v>9607997.4800000004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2654791.6</v>
      </c>
      <c r="E93" s="26">
        <f t="shared" si="17"/>
        <v>2654791.6</v>
      </c>
      <c r="F93" s="23">
        <v>2654791.6</v>
      </c>
      <c r="G93" s="23">
        <v>0</v>
      </c>
      <c r="H93" s="30">
        <f t="shared" si="16"/>
        <v>0</v>
      </c>
    </row>
    <row r="94" spans="2:8" x14ac:dyDescent="0.2">
      <c r="B94" s="17" t="s">
        <v>21</v>
      </c>
      <c r="C94" s="7">
        <f>SUM(C95:C103)</f>
        <v>174421200</v>
      </c>
      <c r="D94" s="7">
        <f t="shared" ref="D94:H94" si="18">SUM(D95:D103)</f>
        <v>17280238.049999997</v>
      </c>
      <c r="E94" s="25">
        <f t="shared" si="18"/>
        <v>191701438.04999998</v>
      </c>
      <c r="F94" s="7">
        <f t="shared" si="18"/>
        <v>191701438.04999995</v>
      </c>
      <c r="G94" s="7">
        <f t="shared" si="18"/>
        <v>191239187.12999997</v>
      </c>
      <c r="H94" s="25">
        <f t="shared" si="18"/>
        <v>2.9793227440677583E-8</v>
      </c>
    </row>
    <row r="95" spans="2:8" ht="24" x14ac:dyDescent="0.2">
      <c r="B95" s="10" t="s">
        <v>22</v>
      </c>
      <c r="C95" s="22">
        <v>900</v>
      </c>
      <c r="D95" s="22">
        <v>2477.9199999999983</v>
      </c>
      <c r="E95" s="26">
        <f t="shared" si="17"/>
        <v>3377.9199999999983</v>
      </c>
      <c r="F95" s="23">
        <v>3377.92</v>
      </c>
      <c r="G95" s="23">
        <v>3377.92</v>
      </c>
      <c r="H95" s="30">
        <f t="shared" si="16"/>
        <v>-1.8189894035458565E-12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2903800</v>
      </c>
      <c r="D98" s="22">
        <v>1078601.2599999998</v>
      </c>
      <c r="E98" s="26">
        <f t="shared" si="17"/>
        <v>3982401.26</v>
      </c>
      <c r="F98" s="23">
        <v>3982401.26</v>
      </c>
      <c r="G98" s="23">
        <v>3982401.26</v>
      </c>
      <c r="H98" s="30">
        <f t="shared" si="16"/>
        <v>0</v>
      </c>
    </row>
    <row r="99" spans="2:18" x14ac:dyDescent="0.2">
      <c r="B99" s="10" t="s">
        <v>26</v>
      </c>
      <c r="C99" s="22">
        <v>55000</v>
      </c>
      <c r="D99" s="22">
        <v>-9399.2600000000093</v>
      </c>
      <c r="E99" s="26">
        <f t="shared" si="17"/>
        <v>45600.739999999991</v>
      </c>
      <c r="F99" s="23">
        <v>45600.74</v>
      </c>
      <c r="G99" s="23">
        <v>45600.74</v>
      </c>
      <c r="H99" s="30">
        <f t="shared" si="16"/>
        <v>-7.2759576141834259E-12</v>
      </c>
      <c r="J99" s="18"/>
    </row>
    <row r="100" spans="2:18" x14ac:dyDescent="0.2">
      <c r="B100" s="10" t="s">
        <v>27</v>
      </c>
      <c r="C100" s="22">
        <v>163850000</v>
      </c>
      <c r="D100" s="22">
        <v>9398257.0899999961</v>
      </c>
      <c r="E100" s="26">
        <f t="shared" si="17"/>
        <v>173248257.09</v>
      </c>
      <c r="F100" s="23">
        <v>173248257.08999997</v>
      </c>
      <c r="G100" s="23">
        <v>172786006.16999999</v>
      </c>
      <c r="H100" s="30">
        <f t="shared" si="16"/>
        <v>2.9802322387695313E-8</v>
      </c>
      <c r="R100" s="2"/>
    </row>
    <row r="101" spans="2:18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7470000</v>
      </c>
      <c r="D102" s="22">
        <v>4151274.4000000004</v>
      </c>
      <c r="E102" s="26">
        <f t="shared" si="17"/>
        <v>11621274.4</v>
      </c>
      <c r="F102" s="23">
        <v>11621274.4</v>
      </c>
      <c r="G102" s="23">
        <v>11621274.4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141500</v>
      </c>
      <c r="D103" s="22">
        <v>2659026.64</v>
      </c>
      <c r="E103" s="26">
        <f t="shared" si="17"/>
        <v>2800526.64</v>
      </c>
      <c r="F103" s="23">
        <v>2800526.64</v>
      </c>
      <c r="G103" s="23">
        <v>2800526.64</v>
      </c>
      <c r="H103" s="30">
        <f t="shared" si="16"/>
        <v>0</v>
      </c>
    </row>
    <row r="104" spans="2:18" x14ac:dyDescent="0.2">
      <c r="B104" s="17" t="s">
        <v>31</v>
      </c>
      <c r="C104" s="7">
        <f>SUM(C105:C113)</f>
        <v>599841495.88</v>
      </c>
      <c r="D104" s="7">
        <f t="shared" ref="D104:H104" si="19">SUM(D105:D113)</f>
        <v>-23791625.859999999</v>
      </c>
      <c r="E104" s="25">
        <f t="shared" si="19"/>
        <v>576049870.01999998</v>
      </c>
      <c r="F104" s="7">
        <f t="shared" si="19"/>
        <v>576049870.01999998</v>
      </c>
      <c r="G104" s="7">
        <f t="shared" si="19"/>
        <v>525653253.37</v>
      </c>
      <c r="H104" s="25">
        <f t="shared" si="19"/>
        <v>-9.3132257461547852E-10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300657359.88</v>
      </c>
      <c r="D106" s="22">
        <v>-19014893.890000001</v>
      </c>
      <c r="E106" s="26">
        <f t="shared" si="17"/>
        <v>281642465.99000001</v>
      </c>
      <c r="F106" s="23">
        <v>281642465.99000001</v>
      </c>
      <c r="G106" s="23">
        <v>260410532.65000001</v>
      </c>
      <c r="H106" s="30">
        <f t="shared" si="16"/>
        <v>0</v>
      </c>
    </row>
    <row r="107" spans="2:18" x14ac:dyDescent="0.2">
      <c r="B107" s="10" t="s">
        <v>34</v>
      </c>
      <c r="C107" s="22">
        <v>10300000</v>
      </c>
      <c r="D107" s="22">
        <v>-3103830.97</v>
      </c>
      <c r="E107" s="26">
        <f t="shared" si="17"/>
        <v>7196169.0299999993</v>
      </c>
      <c r="F107" s="23">
        <v>7196169.0300000003</v>
      </c>
      <c r="G107" s="23">
        <v>6419151.21</v>
      </c>
      <c r="H107" s="30">
        <f t="shared" si="16"/>
        <v>-9.3132257461547852E-10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288884136</v>
      </c>
      <c r="D109" s="22">
        <v>-1672901</v>
      </c>
      <c r="E109" s="26">
        <f t="shared" si="17"/>
        <v>287211235</v>
      </c>
      <c r="F109" s="23">
        <v>287211235</v>
      </c>
      <c r="G109" s="23">
        <v>258823569.50999999</v>
      </c>
      <c r="H109" s="30">
        <f t="shared" si="16"/>
        <v>0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159110000</v>
      </c>
      <c r="D114" s="7">
        <f t="shared" ref="D114:H114" si="20">SUM(D115:D123)</f>
        <v>36814831.030000001</v>
      </c>
      <c r="E114" s="25">
        <f t="shared" si="20"/>
        <v>195924831.03</v>
      </c>
      <c r="F114" s="7">
        <f t="shared" si="20"/>
        <v>195833809.77000001</v>
      </c>
      <c r="G114" s="7">
        <f t="shared" si="20"/>
        <v>188631440.55000001</v>
      </c>
      <c r="H114" s="25">
        <f t="shared" si="20"/>
        <v>91021.259999994189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159110000</v>
      </c>
      <c r="D118" s="22">
        <v>10774411.100000001</v>
      </c>
      <c r="E118" s="26">
        <f t="shared" si="17"/>
        <v>169884411.09999999</v>
      </c>
      <c r="F118" s="23">
        <v>169793389.84</v>
      </c>
      <c r="G118" s="23">
        <v>162913638.90000001</v>
      </c>
      <c r="H118" s="30">
        <f t="shared" si="16"/>
        <v>91021.259999990463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322618.28000000003</v>
      </c>
      <c r="E120" s="26">
        <f t="shared" si="17"/>
        <v>322618.28000000003</v>
      </c>
      <c r="F120" s="23">
        <v>322618.28000000003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25717801.650000002</v>
      </c>
      <c r="E121" s="26">
        <f t="shared" si="17"/>
        <v>25717801.650000002</v>
      </c>
      <c r="F121" s="23">
        <v>25717801.649999999</v>
      </c>
      <c r="G121" s="23">
        <v>25717801.649999999</v>
      </c>
      <c r="H121" s="30">
        <f t="shared" si="16"/>
        <v>3.7252902984619141E-9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27732147.710000001</v>
      </c>
      <c r="D124" s="7">
        <f t="shared" ref="D124:H124" si="21">SUM(D125:D133)</f>
        <v>20454111.989999998</v>
      </c>
      <c r="E124" s="25">
        <f t="shared" si="21"/>
        <v>48186259.700000003</v>
      </c>
      <c r="F124" s="7">
        <f t="shared" si="21"/>
        <v>48186259.700000003</v>
      </c>
      <c r="G124" s="7">
        <f t="shared" si="21"/>
        <v>47605099.700000003</v>
      </c>
      <c r="H124" s="25">
        <f t="shared" si="21"/>
        <v>1.862645149230957E-9</v>
      </c>
    </row>
    <row r="125" spans="2:8" x14ac:dyDescent="0.2">
      <c r="B125" s="10" t="s">
        <v>52</v>
      </c>
      <c r="C125" s="22">
        <v>25232147.710000001</v>
      </c>
      <c r="D125" s="22">
        <v>2004979.4600000009</v>
      </c>
      <c r="E125" s="26">
        <f t="shared" si="17"/>
        <v>27237127.170000002</v>
      </c>
      <c r="F125" s="23">
        <v>27237127.170000002</v>
      </c>
      <c r="G125" s="23">
        <v>27237127.170000002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4837311.3600000003</v>
      </c>
      <c r="E126" s="26">
        <f t="shared" si="17"/>
        <v>4837311.3600000003</v>
      </c>
      <c r="F126" s="23">
        <v>4837311.3600000003</v>
      </c>
      <c r="G126" s="23">
        <v>4837311.3600000003</v>
      </c>
      <c r="H126" s="30">
        <f t="shared" si="16"/>
        <v>0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3402400</v>
      </c>
      <c r="E128" s="26">
        <f t="shared" si="17"/>
        <v>3402400</v>
      </c>
      <c r="F128" s="23">
        <v>3402400</v>
      </c>
      <c r="G128" s="23">
        <v>3402400</v>
      </c>
      <c r="H128" s="30">
        <f t="shared" si="16"/>
        <v>0</v>
      </c>
    </row>
    <row r="129" spans="2:8" x14ac:dyDescent="0.2">
      <c r="B129" s="10" t="s">
        <v>56</v>
      </c>
      <c r="C129" s="22">
        <v>2500000</v>
      </c>
      <c r="D129" s="22">
        <v>-2500000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9514383.290000001</v>
      </c>
      <c r="E130" s="26">
        <f t="shared" si="17"/>
        <v>9514383.290000001</v>
      </c>
      <c r="F130" s="23">
        <v>9514383.2899999991</v>
      </c>
      <c r="G130" s="23">
        <v>8933223.2899999991</v>
      </c>
      <c r="H130" s="30">
        <f t="shared" si="16"/>
        <v>1.862645149230957E-9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3195037.88</v>
      </c>
      <c r="E133" s="26">
        <f t="shared" si="17"/>
        <v>3195037.88</v>
      </c>
      <c r="F133" s="23">
        <v>3195037.88</v>
      </c>
      <c r="G133" s="22">
        <v>3195037.88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278133660.25</v>
      </c>
      <c r="D134" s="7">
        <f t="shared" ref="D134:H134" si="22">SUM(D135:D137)</f>
        <v>15848449.700000003</v>
      </c>
      <c r="E134" s="25">
        <f t="shared" si="22"/>
        <v>293982109.94999999</v>
      </c>
      <c r="F134" s="7">
        <f t="shared" si="22"/>
        <v>293982109.94999999</v>
      </c>
      <c r="G134" s="7">
        <f t="shared" si="22"/>
        <v>230714741.50999999</v>
      </c>
      <c r="H134" s="25">
        <f t="shared" si="22"/>
        <v>-2.3283064365386963E-9</v>
      </c>
    </row>
    <row r="135" spans="2:8" x14ac:dyDescent="0.2">
      <c r="B135" s="10" t="s">
        <v>62</v>
      </c>
      <c r="C135" s="22">
        <v>239361993.66999999</v>
      </c>
      <c r="D135" s="23">
        <v>52821442.340000004</v>
      </c>
      <c r="E135" s="26">
        <f t="shared" si="17"/>
        <v>292183436.00999999</v>
      </c>
      <c r="F135" s="23">
        <v>292183436.00999999</v>
      </c>
      <c r="G135" s="23">
        <v>230714741.50999999</v>
      </c>
      <c r="H135" s="30">
        <f t="shared" si="16"/>
        <v>0</v>
      </c>
    </row>
    <row r="136" spans="2:8" x14ac:dyDescent="0.2">
      <c r="B136" s="10" t="s">
        <v>63</v>
      </c>
      <c r="C136" s="22">
        <v>38771666.579999998</v>
      </c>
      <c r="D136" s="23">
        <v>-36972992.640000001</v>
      </c>
      <c r="E136" s="26">
        <f t="shared" si="17"/>
        <v>1798673.9399999976</v>
      </c>
      <c r="F136" s="23">
        <v>1798673.94</v>
      </c>
      <c r="G136" s="23">
        <v>0</v>
      </c>
      <c r="H136" s="30">
        <f t="shared" si="16"/>
        <v>-2.3283064365386963E-9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111135714.41</v>
      </c>
      <c r="D151" s="7">
        <f t="shared" ref="D151:H151" si="25">SUM(D152:D158)</f>
        <v>-56158127.229999997</v>
      </c>
      <c r="E151" s="25">
        <f t="shared" si="25"/>
        <v>54977587.179999992</v>
      </c>
      <c r="F151" s="7">
        <f t="shared" si="25"/>
        <v>54977587.18</v>
      </c>
      <c r="G151" s="7">
        <f t="shared" si="25"/>
        <v>54977587.18</v>
      </c>
      <c r="H151" s="25">
        <f t="shared" si="25"/>
        <v>-5.5879354476928711E-9</v>
      </c>
    </row>
    <row r="152" spans="2:8" x14ac:dyDescent="0.2">
      <c r="B152" s="10" t="s">
        <v>79</v>
      </c>
      <c r="C152" s="22">
        <v>84499574.159999996</v>
      </c>
      <c r="D152" s="23">
        <v>-38101897.310000002</v>
      </c>
      <c r="E152" s="26">
        <f t="shared" si="17"/>
        <v>46397676.849999994</v>
      </c>
      <c r="F152" s="23">
        <v>46397676.850000001</v>
      </c>
      <c r="G152" s="23">
        <v>46397676.850000001</v>
      </c>
      <c r="H152" s="30">
        <f t="shared" si="16"/>
        <v>-7.4505805969238281E-9</v>
      </c>
    </row>
    <row r="153" spans="2:8" x14ac:dyDescent="0.2">
      <c r="B153" s="10" t="s">
        <v>80</v>
      </c>
      <c r="C153" s="22">
        <v>25867290.77</v>
      </c>
      <c r="D153" s="23">
        <v>-17287380.439999998</v>
      </c>
      <c r="E153" s="26">
        <f t="shared" si="17"/>
        <v>8579910.3300000019</v>
      </c>
      <c r="F153" s="23">
        <v>8579910.3300000001</v>
      </c>
      <c r="G153" s="23">
        <v>8579910.3300000001</v>
      </c>
      <c r="H153" s="30">
        <f t="shared" si="16"/>
        <v>1.862645149230957E-9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768849.48</v>
      </c>
      <c r="D155" s="23">
        <v>-768849.48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7111817772.6200008</v>
      </c>
      <c r="D160" s="21">
        <f t="shared" ref="D160:G160" si="28">SUM(D10,D85)</f>
        <v>-145261468.34000006</v>
      </c>
      <c r="E160" s="28">
        <f>SUM(E10,E85)</f>
        <v>6966556304.2800007</v>
      </c>
      <c r="F160" s="21">
        <f t="shared" si="28"/>
        <v>6895802080.3900003</v>
      </c>
      <c r="G160" s="21">
        <f t="shared" si="28"/>
        <v>6467024308.9099998</v>
      </c>
      <c r="H160" s="28">
        <f>SUM(H10,H85)</f>
        <v>70754223.89000009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2024-04-23T15:04:16Z</cp:lastPrinted>
  <dcterms:created xsi:type="dcterms:W3CDTF">2020-01-08T21:14:59Z</dcterms:created>
  <dcterms:modified xsi:type="dcterms:W3CDTF">2026-01-26T22:07:30Z</dcterms:modified>
</cp:coreProperties>
</file>